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<sst xmlns="http://schemas.openxmlformats.org/spreadsheetml/2006/main" count="220" uniqueCount="99">
  <si>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</si>
  <si>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</si>
  <si>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</si>
  <si>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</si>
  <si>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</si>
  <si>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</si>
  <si>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</si>
  <si>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</si>
  <si>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</si>
  <si>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</si>
  <si>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</si>
  <si>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</si>
  <si>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</si>
  <si>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</si>
  <si>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</si>
  <si>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</si>
  <si>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</si>
  <si>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</si>
  <si>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</si>
  <si>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</si>
  <si>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</si>
  <si>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</si>
  <si>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</si>
  <si>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</si>
  <si>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</si>
  <si>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</si>
  <si>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</si>
  <si>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</si>
  <si>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</si>
  <si>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</si>
  <si>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</si>
  <si>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</si>
  <si>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</si>
  <si>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</si>
  <si>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</si>
  <si>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</si>
  <si>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</si>
  <si>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</si>
  <si>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</si>
  <si>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</si>
  <si>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</si>
  <si>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</si>
  <si>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</si>
  <si>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</si>
  <si>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</si>
  <si>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</si>
  <si>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</si>
  <si>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</si>
  <si>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</si>
  <si>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</si>
  <si>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</si>
  <si>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</si>
  <si>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</si>
  <si>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</si>
  <si>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</si>
  <si>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</si>
  <si>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</si>
  <si>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</si>
  <si>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</si>
  <si>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</si>
  <si>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</si>
  <si>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</si>
  <si>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</si>
  <si>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</si>
  <si>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</si>
  <si>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</si>
  <si>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</si>
  <si>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</si>
  <si>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</si>
  <si>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</si>
  <si>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</si>
  <si>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</si>
  <si>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</si>
  <si>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</si>
  <si>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</si>
  <si>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</si>
  <si>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</si>
  <si>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</si>
  <si>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</si>
  <si>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</si>
  <si>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</si>
  <si>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</si>
  <si>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</si>
  <si>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</si>
  <si>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</si>
  <si>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</si>
  <si>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</si>
  <si>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</si>
  <si>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</si>
  <si>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</si>
  <si>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</si>
  <si>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</si>
  <si>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</si>
  <si>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</si>
  <si>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</si>
  <si>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17.05.2017</t>
  </si>
  <si>
    <r>
      <t xml:space="preserve">станом на 17.05.2017р.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</si>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</sst>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456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131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524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441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003610"/>
        <c:axId val="16270443"/>
      </c:bar3D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03610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216260"/>
        <c:axId val="42837477"/>
      </c:bar3D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470 528,6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- 60 873,3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- 58 528,6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2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AVERAGE(N4:N12)</f>
        <v>5690.764444444445</v>
      </c>
      <c r="R4" s="71">
        <v>2</v>
      </c>
      <c r="S4" s="72">
        <v>0</v>
      </c>
      <c r="T4" s="73">
        <v>223.1</v>
      </c>
      <c r="U4" s="148">
        <v>0</v>
      </c>
      <c r="V4" s="149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5690.8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5690.8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5690.8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5690.8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5690.8</v>
      </c>
      <c r="R9" s="77">
        <v>0</v>
      </c>
      <c r="S9" s="78">
        <v>0</v>
      </c>
      <c r="T9" s="76">
        <v>405.94</v>
      </c>
      <c r="U9" s="130">
        <v>0</v>
      </c>
      <c r="V9" s="131"/>
      <c r="W9" s="74">
        <f t="shared" si="3"/>
        <v>405.94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5690.8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17.139999999999695</v>
      </c>
      <c r="N11" s="69">
        <v>7970.84</v>
      </c>
      <c r="O11" s="69">
        <v>7600</v>
      </c>
      <c r="P11" s="3">
        <f t="shared" si="2"/>
        <v>1.0487947368421053</v>
      </c>
      <c r="Q11" s="2">
        <v>5690.8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9.540000000000234</v>
      </c>
      <c r="N12" s="69">
        <v>5596.14</v>
      </c>
      <c r="O12" s="69">
        <v>4500</v>
      </c>
      <c r="P12" s="3">
        <f t="shared" si="2"/>
        <v>1.2435866666666668</v>
      </c>
      <c r="Q12" s="2">
        <v>5690.8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2"/>
        <v>0</v>
      </c>
      <c r="Q13" s="2">
        <v>5690.8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4600</v>
      </c>
      <c r="P14" s="3">
        <f t="shared" si="2"/>
        <v>0</v>
      </c>
      <c r="Q14" s="2">
        <v>5690.8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5690.8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5690.8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5690.8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5690.8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5690.8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5690.8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13500</v>
      </c>
      <c r="P21" s="3">
        <f t="shared" si="2"/>
        <v>0</v>
      </c>
      <c r="Q21" s="2">
        <v>5690.8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5690.8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5690.8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27560.6</v>
      </c>
      <c r="C24" s="92">
        <f t="shared" si="4"/>
        <v>2400.25</v>
      </c>
      <c r="D24" s="115">
        <f t="shared" si="4"/>
        <v>337.7</v>
      </c>
      <c r="E24" s="115">
        <f t="shared" si="4"/>
        <v>2062.55</v>
      </c>
      <c r="F24" s="92">
        <f t="shared" si="4"/>
        <v>150.8</v>
      </c>
      <c r="G24" s="92">
        <f t="shared" si="4"/>
        <v>2159.1</v>
      </c>
      <c r="H24" s="92">
        <f t="shared" si="4"/>
        <v>13981.899999999998</v>
      </c>
      <c r="I24" s="92">
        <f t="shared" si="4"/>
        <v>672.1999999999999</v>
      </c>
      <c r="J24" s="92">
        <f t="shared" si="4"/>
        <v>314.7</v>
      </c>
      <c r="K24" s="92">
        <f t="shared" si="4"/>
        <v>533.6</v>
      </c>
      <c r="L24" s="92">
        <f t="shared" si="4"/>
        <v>2672.3</v>
      </c>
      <c r="M24" s="91">
        <f t="shared" si="4"/>
        <v>771.430000000001</v>
      </c>
      <c r="N24" s="91">
        <f t="shared" si="4"/>
        <v>51216.880000000005</v>
      </c>
      <c r="O24" s="91">
        <f t="shared" si="4"/>
        <v>112500</v>
      </c>
      <c r="P24" s="93">
        <f>N24/O24</f>
        <v>0.4552611555555556</v>
      </c>
      <c r="Q24" s="2"/>
      <c r="R24" s="82">
        <f>SUM(R4:R23)</f>
        <v>2</v>
      </c>
      <c r="S24" s="82">
        <f>SUM(S4:S23)</f>
        <v>0</v>
      </c>
      <c r="T24" s="82">
        <f>SUM(T4:T23)</f>
        <v>1082.3799999999999</v>
      </c>
      <c r="U24" s="119">
        <f>SUM(U4:U23)</f>
        <v>1</v>
      </c>
      <c r="V24" s="120"/>
      <c r="W24" s="82">
        <f>R24+S24+U24+T24+V24</f>
        <v>1085.3799999999999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42872</v>
      </c>
      <c r="S29" s="126">
        <v>16.792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42872</v>
      </c>
      <c r="S39" s="125">
        <v>91135.40485999995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91135.40485999995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2903.86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3214.88</v>
      </c>
      <c r="N29" s="51">
        <f>M29-L29</f>
        <v>-25670.12</v>
      </c>
      <c r="O29" s="158">
        <f>травень!S29</f>
        <v>16.792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250656.67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59985.22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87588.97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9897.07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38505.05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11145.199999999957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470978.66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2903.86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2017-05-17T07:48:21Z</dcterms:modified>
  <cp:category/>
  <cp:version/>
  <cp:contentType/>
  <cp:contentStatus/>
</cp:coreProperties>
</file>